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6140" windowHeight="11895" activeTab="0"/>
  </bookViews>
  <sheets>
    <sheet name="Notes for Completion" sheetId="1" r:id="rId1"/>
    <sheet name="EXAMPLE" sheetId="2" r:id="rId2"/>
    <sheet name="Template" sheetId="3" r:id="rId3"/>
    <sheet name="General Casual Costs" sheetId="4" r:id="rId4"/>
  </sheets>
  <definedNames>
    <definedName name="equipment">#REF!</definedName>
    <definedName name="Equipt">#REF!</definedName>
    <definedName name="NatAccs">#REF!</definedName>
    <definedName name="OtherNatAccs">#REF!</definedName>
    <definedName name="Personnel">#REF!</definedName>
    <definedName name="Print_Stat">#REF!</definedName>
    <definedName name="Science_Cons">#REF!</definedName>
    <definedName name="Travel">#REF!</definedName>
    <definedName name="TravelNatAccs">#REF!</definedName>
  </definedNames>
  <calcPr fullCalcOnLoad="1"/>
</workbook>
</file>

<file path=xl/sharedStrings.xml><?xml version="1.0" encoding="utf-8"?>
<sst xmlns="http://schemas.openxmlformats.org/spreadsheetml/2006/main" count="86" uniqueCount="56">
  <si>
    <t>HDR PROJECT ACCOUNT BUDGET SHEET</t>
  </si>
  <si>
    <t>STUDENT NAME</t>
  </si>
  <si>
    <t>STUDENT NUMBER</t>
  </si>
  <si>
    <t>FINANCE ONE Account number</t>
  </si>
  <si>
    <t>Year 1</t>
  </si>
  <si>
    <t>Scales for measuring fish</t>
  </si>
  <si>
    <t>Fishtanks</t>
  </si>
  <si>
    <t>Small boat</t>
  </si>
  <si>
    <t>Total Equipment</t>
  </si>
  <si>
    <t>Petri dishes and specialist beakers</t>
  </si>
  <si>
    <t>Hire of Biology car for fish gathering</t>
  </si>
  <si>
    <t>Camping at Kangaroo Island 10 nights</t>
  </si>
  <si>
    <t>Flight to Kangaroo Island &amp; back</t>
  </si>
  <si>
    <t>Year 2</t>
  </si>
  <si>
    <t>Year 3</t>
  </si>
  <si>
    <t>Total Personnel</t>
  </si>
  <si>
    <t>PERSONNEL</t>
  </si>
  <si>
    <t>EQUIPMENT</t>
  </si>
  <si>
    <t>CONSUMABLES, MAINTENANCE &amp; SERVICES</t>
  </si>
  <si>
    <t>1. Printing &amp; Stationery</t>
  </si>
  <si>
    <t>Total Printing &amp; Stationery</t>
  </si>
  <si>
    <t>2. Science Consumables</t>
  </si>
  <si>
    <t>Total Science Consumables</t>
  </si>
  <si>
    <t>TRAVEL</t>
  </si>
  <si>
    <t>Total Travel</t>
  </si>
  <si>
    <t>TOTAL</t>
  </si>
  <si>
    <t>&lt;DATE&gt;</t>
  </si>
  <si>
    <t>Printing fish photos</t>
  </si>
  <si>
    <t>Binding fish photos</t>
  </si>
  <si>
    <t>Fish food</t>
  </si>
  <si>
    <t>Chemical and Biological Things</t>
  </si>
  <si>
    <t>UNIVERSITY SCALES</t>
  </si>
  <si>
    <t>HEW LEVEL 3</t>
  </si>
  <si>
    <t>HEW LEVEL 4</t>
  </si>
  <si>
    <t>HEW LEVEL 5</t>
  </si>
  <si>
    <t>HEW LEVEL 6</t>
  </si>
  <si>
    <t>6 hrs x L5 .2</t>
  </si>
  <si>
    <t>DEPARTMENT</t>
  </si>
  <si>
    <t>ESTIMATED AMOUNT</t>
  </si>
  <si>
    <t>Amount</t>
  </si>
  <si>
    <t>Carolynne Paine</t>
  </si>
  <si>
    <t>Biology</t>
  </si>
  <si>
    <t>Dave Raftos</t>
  </si>
  <si>
    <t>FINANCE STAFF USE ONLY:</t>
  </si>
  <si>
    <t xml:space="preserve">NB: if you do not know your account number, </t>
  </si>
  <si>
    <t>contact your departmental Finance staff</t>
  </si>
  <si>
    <t>SUPERVISOR'S NAME</t>
  </si>
  <si>
    <t>DNA analysis costs</t>
  </si>
  <si>
    <t>contact your departmental finance staff</t>
  </si>
  <si>
    <r>
      <t xml:space="preserve">EXAMPLE: </t>
    </r>
    <r>
      <rPr>
        <b/>
        <sz val="12"/>
        <rFont val="Arial"/>
        <family val="2"/>
      </rPr>
      <t xml:space="preserve"> HDR PROJECT ACCOUNT BUDGET SHEET</t>
    </r>
  </si>
  <si>
    <t>2. Science Consumables &amp; Services</t>
  </si>
  <si>
    <t>Total Science Consumables &amp; Services</t>
  </si>
  <si>
    <t>General Casual Staff Hourly Rates (INCluding on-costs at 17%)</t>
  </si>
  <si>
    <t>HEW LEVEL 1</t>
  </si>
  <si>
    <t>HEW LEVEL 2</t>
  </si>
  <si>
    <t>HEW LEVEL 7</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</si>
</sst>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8">
    <font>
      <sz val="10"/>
      <name val="Arial"/>
      <family val="0"/>
    </font>
    <font>
      <sz val="8"/>
      <name val="Arial"/>
      <family val="0"/>
    </font>
    <font>
      <b/>
      <sz val="10"/>
      <name val="Arial"/>
      <family val="2"/>
    </font>
    <font>
      <b/>
      <sz val="12"/>
      <name val="Arial"/>
      <family val="2"/>
    </font>
    <font>
      <b/>
      <sz val="11"/>
      <name val="Arial"/>
      <family val="2"/>
    </font>
    <font>
      <i/>
      <sz val="10"/>
      <name val="Arial"/>
      <family val="2"/>
    </font>
    <font>
      <b/>
      <i/>
      <sz val="10"/>
      <name val="Arial"/>
      <family val="2"/>
    </font>
    <font>
      <b/>
      <sz val="12"/>
      <color indexed="10"/>
      <name val="Arial"/>
      <family val="2"/>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2" fillId="0" borderId="0" xfId="0" applyFont="1" applyAlignment="1">
      <alignment/>
    </xf>
    <xf numFmtId="0" fontId="3" fillId="0" borderId="0" xfId="0" applyFont="1" applyAlignment="1">
      <alignment/>
    </xf>
    <xf numFmtId="0" fontId="0" fillId="2" borderId="0" xfId="0" applyFill="1" applyAlignment="1">
      <alignment/>
    </xf>
    <xf numFmtId="0" fontId="0" fillId="3" borderId="0" xfId="0" applyFill="1" applyAlignment="1">
      <alignment/>
    </xf>
    <xf numFmtId="0" fontId="2" fillId="3" borderId="0" xfId="0" applyFont="1" applyFill="1" applyAlignment="1">
      <alignment/>
    </xf>
    <xf numFmtId="0" fontId="0" fillId="0" borderId="0" xfId="0" applyFill="1" applyAlignment="1">
      <alignment/>
    </xf>
    <xf numFmtId="0" fontId="4" fillId="0" borderId="0" xfId="0" applyFont="1" applyFill="1" applyAlignment="1">
      <alignment horizontal="center"/>
    </xf>
    <xf numFmtId="0" fontId="2" fillId="0" borderId="0" xfId="0" applyFont="1" applyFill="1" applyAlignment="1">
      <alignment/>
    </xf>
    <xf numFmtId="0" fontId="5" fillId="3" borderId="0" xfId="0" applyFont="1" applyFill="1" applyAlignment="1">
      <alignment horizontal="center"/>
    </xf>
    <xf numFmtId="0" fontId="2" fillId="2" borderId="0" xfId="0" applyFont="1" applyFill="1" applyAlignment="1">
      <alignment/>
    </xf>
    <xf numFmtId="0" fontId="6" fillId="0" borderId="0" xfId="0" applyFont="1" applyAlignment="1">
      <alignment/>
    </xf>
    <xf numFmtId="0" fontId="6"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0" fillId="0" borderId="0" xfId="0" applyBorder="1" applyAlignment="1">
      <alignment/>
    </xf>
    <xf numFmtId="2" fontId="0" fillId="0" borderId="0" xfId="0" applyNumberFormat="1" applyAlignment="1">
      <alignment/>
    </xf>
    <xf numFmtId="0" fontId="0" fillId="3" borderId="1" xfId="0" applyFill="1" applyBorder="1" applyAlignment="1">
      <alignment/>
    </xf>
    <xf numFmtId="0" fontId="0" fillId="0" borderId="2" xfId="0" applyBorder="1" applyAlignment="1">
      <alignment/>
    </xf>
    <xf numFmtId="0" fontId="2" fillId="0" borderId="0" xfId="0" applyFont="1" applyAlignment="1">
      <alignment horizontal="center"/>
    </xf>
    <xf numFmtId="0" fontId="5" fillId="3" borderId="0" xfId="0" applyFont="1" applyFill="1" applyBorder="1" applyAlignment="1">
      <alignment/>
    </xf>
    <xf numFmtId="0" fontId="5" fillId="0" borderId="2" xfId="0" applyFont="1" applyBorder="1" applyAlignment="1">
      <alignment/>
    </xf>
    <xf numFmtId="0" fontId="7" fillId="0" borderId="0" xfId="0" applyFont="1" applyAlignment="1">
      <alignment/>
    </xf>
    <xf numFmtId="0" fontId="3"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133350</xdr:rowOff>
    </xdr:from>
    <xdr:to>
      <xdr:col>8</xdr:col>
      <xdr:colOff>514350</xdr:colOff>
      <xdr:row>72</xdr:row>
      <xdr:rowOff>9525</xdr:rowOff>
    </xdr:to>
    <xdr:sp>
      <xdr:nvSpPr>
        <xdr:cNvPr id="1" name="TextBox 1"/>
        <xdr:cNvSpPr txBox="1">
          <a:spLocks noChangeArrowheads="1"/>
        </xdr:cNvSpPr>
      </xdr:nvSpPr>
      <xdr:spPr>
        <a:xfrm>
          <a:off x="180975" y="133350"/>
          <a:ext cx="5210175" cy="1153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Notes for completion</a:t>
          </a:r>
          <a:r>
            <a:rPr lang="en-US" cap="none" sz="1000" b="0" i="0" u="none" baseline="0">
              <a:latin typeface="Arial"/>
              <a:ea typeface="Arial"/>
              <a:cs typeface="Arial"/>
            </a:rPr>
            <a:t>
Please complete the attached budget template tab. The template is an Excel spreadsheet and will be used by the Faculty as part of its overall budget strategy. An Example of a completed template is included for reference.
Enter data in the </a:t>
          </a:r>
          <a:r>
            <a:rPr lang="en-US" cap="none" sz="1000" b="0" i="0" u="none" baseline="0">
              <a:latin typeface="Arial"/>
              <a:ea typeface="Arial"/>
              <a:cs typeface="Arial"/>
            </a:rPr>
            <a:t>green cells</a:t>
          </a:r>
          <a:r>
            <a:rPr lang="en-US" cap="none" sz="1000" b="0" i="0" u="none" baseline="0">
              <a:latin typeface="Arial"/>
              <a:ea typeface="Arial"/>
              <a:cs typeface="Arial"/>
            </a:rPr>
            <a:t> only – do not enter data in the yellow cells, they are for use by your department's finance staff.  If you need to add extra rows into the spreadsheet, do so, but make sure that they are included in the totals for each section – </a:t>
          </a:r>
          <a:r>
            <a:rPr lang="en-US" cap="none" sz="1000" b="0" i="1" u="none" baseline="0">
              <a:latin typeface="Arial"/>
              <a:ea typeface="Arial"/>
              <a:cs typeface="Arial"/>
            </a:rPr>
            <a:t>it is your responsibility to check this</a:t>
          </a:r>
          <a:r>
            <a:rPr lang="en-US" cap="none" sz="1000" b="0" i="0" u="none" baseline="0">
              <a:latin typeface="Arial"/>
              <a:ea typeface="Arial"/>
              <a:cs typeface="Arial"/>
            </a:rPr>
            <a:t>.
For your year 1 budget you need to itemise your project expenditure and put in an estimate.  The expenditure must be directly related to your project.  List the expenditure under the most appropriate heading – Personnel; Equipment; Consumables, Materials &amp; Services; Travel.
For your Years 2 &amp; 3 expenditure you do not need to itemise it initially; you just need to put a total for each heading in the green cells in the columns headed Year 2 and Year 3. At the end of Year 1, you will discuss your proposed Year 2 budget with your supervisor, and revise and itemise accordingly.
Enter your </a:t>
          </a:r>
          <a:r>
            <a:rPr lang="en-US" cap="none" sz="1000" b="1" i="0" u="none" baseline="0">
              <a:latin typeface="Arial"/>
              <a:ea typeface="Arial"/>
              <a:cs typeface="Arial"/>
            </a:rPr>
            <a:t>name</a:t>
          </a:r>
          <a:r>
            <a:rPr lang="en-US" cap="none" sz="1000" b="0" i="0" u="none" baseline="0">
              <a:latin typeface="Arial"/>
              <a:ea typeface="Arial"/>
              <a:cs typeface="Arial"/>
            </a:rPr>
            <a:t>, </a:t>
          </a:r>
          <a:r>
            <a:rPr lang="en-US" cap="none" sz="1000" b="1" i="0" u="none" baseline="0">
              <a:latin typeface="Arial"/>
              <a:ea typeface="Arial"/>
              <a:cs typeface="Arial"/>
            </a:rPr>
            <a:t>student number</a:t>
          </a:r>
          <a:r>
            <a:rPr lang="en-US" cap="none" sz="1000" b="0" i="0" u="none" baseline="0">
              <a:latin typeface="Arial"/>
              <a:ea typeface="Arial"/>
              <a:cs typeface="Arial"/>
            </a:rPr>
            <a:t>, the </a:t>
          </a:r>
          <a:r>
            <a:rPr lang="en-US" cap="none" sz="1000" b="1" i="0" u="none" baseline="0">
              <a:latin typeface="Arial"/>
              <a:ea typeface="Arial"/>
              <a:cs typeface="Arial"/>
            </a:rPr>
            <a:t>department</a:t>
          </a:r>
          <a:r>
            <a:rPr lang="en-US" cap="none" sz="1000" b="0" i="0" u="none" baseline="0">
              <a:latin typeface="Arial"/>
              <a:ea typeface="Arial"/>
              <a:cs typeface="Arial"/>
            </a:rPr>
            <a:t> in which you are registered for your study and your </a:t>
          </a:r>
          <a:r>
            <a:rPr lang="en-US" cap="none" sz="1000" b="1" i="0" u="none" baseline="0">
              <a:latin typeface="Arial"/>
              <a:ea typeface="Arial"/>
              <a:cs typeface="Arial"/>
            </a:rPr>
            <a:t>supervisor’s name</a:t>
          </a:r>
          <a:r>
            <a:rPr lang="en-US" cap="none" sz="1000" b="0" i="0" u="none" baseline="0">
              <a:latin typeface="Arial"/>
              <a:ea typeface="Arial"/>
              <a:cs typeface="Arial"/>
            </a:rPr>
            <a:t> at the top of the form
</a:t>
          </a:r>
          <a:r>
            <a:rPr lang="en-US" cap="none" sz="1000" b="1" i="0" u="none" baseline="0">
              <a:latin typeface="Arial"/>
              <a:ea typeface="Arial"/>
              <a:cs typeface="Arial"/>
            </a:rPr>
            <a:t>Finance One account number</a:t>
          </a:r>
          <a:r>
            <a:rPr lang="en-US" cap="none" sz="1000" b="0" i="0" u="none" baseline="0">
              <a:latin typeface="Arial"/>
              <a:ea typeface="Arial"/>
              <a:cs typeface="Arial"/>
            </a:rPr>
            <a:t>: this is an eight digit number – leave no spaces in it. Continuing students will already know the number of the account through which their project funds were administered in the University’s financial system – new students will not have an account and should leave this blank.
If you have any queries about your account number, please contact your departmental finance staff.
Enter the </a:t>
          </a:r>
          <a:r>
            <a:rPr lang="en-US" cap="none" sz="1000" b="1" i="0" u="none" baseline="0">
              <a:latin typeface="Arial"/>
              <a:ea typeface="Arial"/>
              <a:cs typeface="Arial"/>
            </a:rPr>
            <a:t>years</a:t>
          </a:r>
          <a:r>
            <a:rPr lang="en-US" cap="none" sz="1000" b="0" i="0" u="none" baseline="0">
              <a:latin typeface="Arial"/>
              <a:ea typeface="Arial"/>
              <a:cs typeface="Arial"/>
            </a:rPr>
            <a:t> over which your project will run, or continue, under Year 1 (2009), and if applicable, Year 2 (2010) and Year 3 (2011).
</a:t>
          </a:r>
          <a:r>
            <a:rPr lang="en-US" cap="none" sz="1000" b="1" i="0" u="none" baseline="0">
              <a:latin typeface="Arial"/>
              <a:ea typeface="Arial"/>
              <a:cs typeface="Arial"/>
            </a:rPr>
            <a:t>Personnel</a:t>
          </a:r>
          <a:r>
            <a:rPr lang="en-US" cap="none" sz="1000" b="0" i="0" u="none" baseline="0">
              <a:latin typeface="Arial"/>
              <a:ea typeface="Arial"/>
              <a:cs typeface="Arial"/>
            </a:rPr>
            <a:t>: it is unusual for HDR projects to incur personnel related costs, but in some circumstances such as OH&amp;S compliance issue, it is acceptable.  Included in the spreadsheet is a tab, “General Casuals Costs”, which is a chart of the costs (salary + on-costs) of general casual staff per hour which you should use in calculating any personnel costs. Before including any personnel costs you need to discuss the appropriate grade of the personnel to be hired with your supervisor.  Guidance on this subject can be found in the Enterprise Agreement which governs the employment of staff by the University, see Schedule 5 General Staff Position Classification Descriptors; this can be found on the HR website at: http://www.pers.mq.edu.au/enterprise/ea0609/ea0609.pdf 
</a:t>
          </a:r>
          <a:r>
            <a:rPr lang="en-US" cap="none" sz="1000" b="1" i="0" u="none" baseline="0">
              <a:latin typeface="Arial"/>
              <a:ea typeface="Arial"/>
              <a:cs typeface="Arial"/>
            </a:rPr>
            <a:t>Equipment</a:t>
          </a:r>
          <a:r>
            <a:rPr lang="en-US" cap="none" sz="1000" b="0" i="0" u="none" baseline="0">
              <a:latin typeface="Arial"/>
              <a:ea typeface="Arial"/>
              <a:cs typeface="Arial"/>
            </a:rPr>
            <a:t>: include here any items of equipment including: IT equipment, computer software and licences, laboratory equipment, animals, and the costs of any maintenance and repairs to equipment.
</a:t>
          </a:r>
          <a:r>
            <a:rPr lang="en-US" cap="none" sz="1000" b="1" i="0" u="none" baseline="0">
              <a:latin typeface="Arial"/>
              <a:ea typeface="Arial"/>
              <a:cs typeface="Arial"/>
            </a:rPr>
            <a:t>Consumables, Maintenance &amp; Services</a:t>
          </a:r>
          <a:r>
            <a:rPr lang="en-US" cap="none" sz="1000" b="0" i="0" u="none" baseline="0">
              <a:latin typeface="Arial"/>
              <a:ea typeface="Arial"/>
              <a:cs typeface="Arial"/>
            </a:rPr>
            <a:t>: 
</a:t>
          </a:r>
          <a:r>
            <a:rPr lang="en-US" cap="none" sz="1000" b="1" i="0" u="none" baseline="0">
              <a:latin typeface="Arial"/>
              <a:ea typeface="Arial"/>
              <a:cs typeface="Arial"/>
            </a:rPr>
            <a:t>Printing &amp; Stationery</a:t>
          </a:r>
          <a:r>
            <a:rPr lang="en-US" cap="none" sz="1000" b="0" i="0" u="none" baseline="0">
              <a:latin typeface="Arial"/>
              <a:ea typeface="Arial"/>
              <a:cs typeface="Arial"/>
            </a:rPr>
            <a:t>: include stationery (pens, paper, CDs etc) and the costs for printing, photocopying and binding.
</a:t>
          </a:r>
          <a:r>
            <a:rPr lang="en-US" cap="none" sz="1000" b="1" i="0" u="none" baseline="0">
              <a:latin typeface="Arial"/>
              <a:ea typeface="Arial"/>
              <a:cs typeface="Arial"/>
            </a:rPr>
            <a:t>Science Consumables &amp; Services</a:t>
          </a:r>
          <a:r>
            <a:rPr lang="en-US" cap="none" sz="1000" b="0" i="0" u="none" baseline="0">
              <a:latin typeface="Arial"/>
              <a:ea typeface="Arial"/>
              <a:cs typeface="Arial"/>
            </a:rPr>
            <a:t>: include chemical and biological materials, gasses, laboratory consumables and animal supplies. Also include here the costs of any analysis or processing services, e.g. DNA sequencing or microscopy usage. Also include here any costs for METS workshop services you need.
</a:t>
          </a:r>
          <a:r>
            <a:rPr lang="en-US" cap="none" sz="1000" b="1" i="0" u="none" baseline="0">
              <a:latin typeface="Arial"/>
              <a:ea typeface="Arial"/>
              <a:cs typeface="Arial"/>
            </a:rPr>
            <a:t>Travel</a:t>
          </a:r>
          <a:r>
            <a:rPr lang="en-US" cap="none" sz="1000" b="0" i="0" u="none" baseline="0">
              <a:latin typeface="Arial"/>
              <a:ea typeface="Arial"/>
              <a:cs typeface="Arial"/>
            </a:rPr>
            <a:t>: before putting your travel budget together you must familiarise yourself with the University’s Travel Policy (for the most up to date version always check the Office of Financial Services policies at http://www.ofs.mq.edu.au/ofs_policies).  
Under this heading include conference fees, accommodation, subsistence and travel costs – including charges for using University vehicles for fieldwork and vehicle hire and related costs (e.g. petrol).
When you have completed the spreadsheet, save the file naming it in the following format:
HDR_Your Surname_Your Student Number
When your budget has been approved by your Head of Department or delegate, email it to the team leader of your department’s finance staff.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34">
      <selection activeCell="I76" sqref="I76"/>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71"/>
  <sheetViews>
    <sheetView workbookViewId="0" topLeftCell="A28">
      <selection activeCell="L17" sqref="L17"/>
    </sheetView>
  </sheetViews>
  <sheetFormatPr defaultColWidth="9.140625" defaultRowHeight="12.75"/>
  <cols>
    <col min="1" max="1" width="45.7109375" style="0" customWidth="1"/>
    <col min="2" max="2" width="13.8515625" style="0" customWidth="1"/>
    <col min="4" max="4" width="1.8515625" style="0" customWidth="1"/>
  </cols>
  <sheetData>
    <row r="1" spans="1:2" ht="15.75">
      <c r="A1" s="22" t="s">
        <v>49</v>
      </c>
      <c r="B1" s="2"/>
    </row>
    <row r="3" spans="1:2" ht="12.75">
      <c r="A3" s="1" t="s">
        <v>1</v>
      </c>
      <c r="B3" s="5" t="s">
        <v>40</v>
      </c>
    </row>
    <row r="4" spans="1:2" ht="12.75">
      <c r="A4" s="1" t="s">
        <v>2</v>
      </c>
      <c r="B4" s="5">
        <v>2345678</v>
      </c>
    </row>
    <row r="5" spans="1:2" ht="12.75">
      <c r="A5" s="1" t="s">
        <v>37</v>
      </c>
      <c r="B5" s="5" t="s">
        <v>41</v>
      </c>
    </row>
    <row r="6" spans="1:2" ht="12.75">
      <c r="A6" s="1" t="s">
        <v>46</v>
      </c>
      <c r="B6" s="5" t="s">
        <v>42</v>
      </c>
    </row>
    <row r="7" spans="1:3" ht="12.75">
      <c r="A7" s="1" t="s">
        <v>3</v>
      </c>
      <c r="B7" s="5">
        <v>92010133</v>
      </c>
      <c r="C7" s="1" t="s">
        <v>44</v>
      </c>
    </row>
    <row r="8" spans="1:3" ht="12.75">
      <c r="A8" s="1"/>
      <c r="B8" s="8"/>
      <c r="C8" s="1" t="s">
        <v>48</v>
      </c>
    </row>
    <row r="9" spans="1:2" ht="12.75">
      <c r="A9" s="1"/>
      <c r="B9" s="1"/>
    </row>
    <row r="10" spans="3:6" ht="12.75">
      <c r="C10" s="19" t="s">
        <v>39</v>
      </c>
      <c r="E10" s="11" t="s">
        <v>38</v>
      </c>
      <c r="F10" s="11"/>
    </row>
    <row r="11" spans="3:6" ht="15">
      <c r="C11" s="7" t="s">
        <v>4</v>
      </c>
      <c r="D11" s="6"/>
      <c r="E11" s="12" t="s">
        <v>13</v>
      </c>
      <c r="F11" s="12" t="s">
        <v>14</v>
      </c>
    </row>
    <row r="12" spans="3:6" ht="12.75">
      <c r="C12" s="9">
        <v>2009</v>
      </c>
      <c r="D12" s="6"/>
      <c r="E12" s="9">
        <v>2010</v>
      </c>
      <c r="F12" s="9">
        <v>2011</v>
      </c>
    </row>
    <row r="14" spans="1:2" ht="12.75">
      <c r="A14" s="1" t="s">
        <v>16</v>
      </c>
      <c r="B14" s="1"/>
    </row>
    <row r="15" spans="1:3" ht="12.75">
      <c r="A15" s="4" t="s">
        <v>36</v>
      </c>
      <c r="B15" s="6"/>
      <c r="C15" s="4">
        <f>39.4*6</f>
        <v>236.39999999999998</v>
      </c>
    </row>
    <row r="16" spans="1:6" ht="12.75">
      <c r="A16" s="4"/>
      <c r="B16" s="6"/>
      <c r="C16" s="4"/>
      <c r="E16" s="15"/>
      <c r="F16" s="15"/>
    </row>
    <row r="17" spans="1:6" ht="12.75">
      <c r="A17" s="4"/>
      <c r="B17" s="6"/>
      <c r="C17" s="17"/>
      <c r="E17" s="15"/>
      <c r="F17" s="15"/>
    </row>
    <row r="18" spans="1:6" ht="12.75">
      <c r="A18" s="1" t="s">
        <v>15</v>
      </c>
      <c r="B18" s="10">
        <v>2301</v>
      </c>
      <c r="C18">
        <f>SUM(C15:C17)</f>
        <v>236.39999999999998</v>
      </c>
      <c r="E18" s="20">
        <v>750</v>
      </c>
      <c r="F18" s="20">
        <v>750</v>
      </c>
    </row>
    <row r="19" spans="5:6" ht="12.75">
      <c r="E19" s="15"/>
      <c r="F19" s="15"/>
    </row>
    <row r="20" spans="1:6" ht="12.75">
      <c r="A20" s="1" t="s">
        <v>17</v>
      </c>
      <c r="B20" s="1"/>
      <c r="E20" s="15"/>
      <c r="F20" s="15"/>
    </row>
    <row r="21" spans="1:6" ht="12.75">
      <c r="A21" s="4" t="s">
        <v>5</v>
      </c>
      <c r="C21" s="4">
        <v>250</v>
      </c>
      <c r="E21" s="15"/>
      <c r="F21" s="15"/>
    </row>
    <row r="22" spans="1:6" ht="12.75">
      <c r="A22" s="4" t="s">
        <v>6</v>
      </c>
      <c r="C22" s="4">
        <v>500</v>
      </c>
      <c r="E22" s="15"/>
      <c r="F22" s="15"/>
    </row>
    <row r="23" spans="1:6" ht="12.75">
      <c r="A23" s="4" t="s">
        <v>7</v>
      </c>
      <c r="C23" s="17">
        <v>1960</v>
      </c>
      <c r="E23" s="15"/>
      <c r="F23" s="15"/>
    </row>
    <row r="24" spans="1:6" ht="12.75">
      <c r="A24" s="1" t="s">
        <v>8</v>
      </c>
      <c r="B24" s="10">
        <v>5006</v>
      </c>
      <c r="C24">
        <f>SUM(C21:C23)</f>
        <v>2710</v>
      </c>
      <c r="E24" s="20">
        <v>250</v>
      </c>
      <c r="F24" s="20"/>
    </row>
    <row r="25" spans="5:6" ht="12.75">
      <c r="E25" s="15"/>
      <c r="F25" s="15"/>
    </row>
    <row r="26" spans="1:6" ht="12.75">
      <c r="A26" s="1" t="s">
        <v>18</v>
      </c>
      <c r="B26" s="1"/>
      <c r="E26" s="15"/>
      <c r="F26" s="15"/>
    </row>
    <row r="27" spans="1:6" ht="12.75">
      <c r="A27" s="1" t="s">
        <v>19</v>
      </c>
      <c r="B27" s="1"/>
      <c r="E27" s="15"/>
      <c r="F27" s="15"/>
    </row>
    <row r="28" spans="1:6" ht="12.75">
      <c r="A28" s="4" t="s">
        <v>27</v>
      </c>
      <c r="C28" s="4">
        <v>250</v>
      </c>
      <c r="E28" s="15"/>
      <c r="F28" s="15"/>
    </row>
    <row r="29" spans="1:6" ht="12.75">
      <c r="A29" s="4" t="s">
        <v>28</v>
      </c>
      <c r="C29" s="4">
        <v>340</v>
      </c>
      <c r="E29" s="15"/>
      <c r="F29" s="15"/>
    </row>
    <row r="30" spans="1:6" ht="12.75">
      <c r="A30" s="4"/>
      <c r="C30" s="17"/>
      <c r="E30" s="15"/>
      <c r="F30" s="15"/>
    </row>
    <row r="31" spans="1:6" ht="12.75">
      <c r="A31" s="1" t="s">
        <v>20</v>
      </c>
      <c r="B31" s="10">
        <v>4350</v>
      </c>
      <c r="C31">
        <f>SUM(C28:C30)</f>
        <v>590</v>
      </c>
      <c r="E31" s="20">
        <v>500</v>
      </c>
      <c r="F31" s="20">
        <v>500</v>
      </c>
    </row>
    <row r="32" spans="5:6" ht="12.75">
      <c r="E32" s="15"/>
      <c r="F32" s="15"/>
    </row>
    <row r="33" spans="1:6" ht="12.75">
      <c r="A33" s="1" t="s">
        <v>50</v>
      </c>
      <c r="B33" s="1"/>
      <c r="E33" s="15"/>
      <c r="F33" s="15"/>
    </row>
    <row r="34" spans="1:6" ht="12.75">
      <c r="A34" s="4" t="s">
        <v>29</v>
      </c>
      <c r="C34" s="4">
        <v>600</v>
      </c>
      <c r="E34" s="15"/>
      <c r="F34" s="15"/>
    </row>
    <row r="35" spans="1:6" ht="12.75">
      <c r="A35" s="4" t="s">
        <v>30</v>
      </c>
      <c r="C35" s="4">
        <v>750</v>
      </c>
      <c r="E35" s="15"/>
      <c r="F35" s="15"/>
    </row>
    <row r="36" spans="1:6" ht="12.75">
      <c r="A36" s="4" t="s">
        <v>47</v>
      </c>
      <c r="C36" s="4">
        <v>35</v>
      </c>
      <c r="E36" s="15"/>
      <c r="F36" s="15"/>
    </row>
    <row r="37" spans="1:6" ht="12.75">
      <c r="A37" s="4" t="s">
        <v>9</v>
      </c>
      <c r="C37" s="4">
        <v>100</v>
      </c>
      <c r="E37" s="15"/>
      <c r="F37" s="15"/>
    </row>
    <row r="38" spans="1:6" ht="12.75">
      <c r="A38" s="4"/>
      <c r="C38" s="17"/>
      <c r="E38" s="15"/>
      <c r="F38" s="15"/>
    </row>
    <row r="39" spans="1:6" ht="12.75">
      <c r="A39" s="1" t="s">
        <v>51</v>
      </c>
      <c r="B39" s="10">
        <v>4450</v>
      </c>
      <c r="C39">
        <f>SUM(C34:C38)</f>
        <v>1485</v>
      </c>
      <c r="E39" s="20">
        <v>1500</v>
      </c>
      <c r="F39" s="20">
        <v>1600</v>
      </c>
    </row>
    <row r="40" spans="5:6" ht="12.75">
      <c r="E40" s="15"/>
      <c r="F40" s="15"/>
    </row>
    <row r="41" spans="5:6" ht="12.75">
      <c r="E41" s="15"/>
      <c r="F41" s="15"/>
    </row>
    <row r="42" spans="1:6" ht="12.75">
      <c r="A42" s="1" t="s">
        <v>23</v>
      </c>
      <c r="B42" s="1"/>
      <c r="E42" s="15"/>
      <c r="F42" s="15"/>
    </row>
    <row r="43" spans="1:6" ht="12.75">
      <c r="A43" s="4" t="s">
        <v>11</v>
      </c>
      <c r="C43" s="4">
        <f>10*22</f>
        <v>220</v>
      </c>
      <c r="E43" s="15"/>
      <c r="F43" s="15"/>
    </row>
    <row r="44" spans="1:6" ht="12.75">
      <c r="A44" s="4" t="s">
        <v>12</v>
      </c>
      <c r="C44" s="4">
        <v>375</v>
      </c>
      <c r="E44" s="15"/>
      <c r="F44" s="15"/>
    </row>
    <row r="45" spans="1:6" ht="12.75">
      <c r="A45" s="4" t="s">
        <v>10</v>
      </c>
      <c r="C45" s="4">
        <v>275</v>
      </c>
      <c r="E45" s="15"/>
      <c r="F45" s="15"/>
    </row>
    <row r="46" spans="1:10" ht="12.75">
      <c r="A46" s="4"/>
      <c r="C46" s="17"/>
      <c r="E46" s="15"/>
      <c r="F46" s="15"/>
      <c r="J46" s="1"/>
    </row>
    <row r="47" spans="1:6" ht="12.75">
      <c r="A47" s="1" t="s">
        <v>24</v>
      </c>
      <c r="B47" s="10">
        <v>5108</v>
      </c>
      <c r="C47">
        <f>SUM(C43:C46)</f>
        <v>870</v>
      </c>
      <c r="E47" s="20">
        <v>3200</v>
      </c>
      <c r="F47" s="20">
        <v>430</v>
      </c>
    </row>
    <row r="50" spans="1:6" ht="13.5" thickBot="1">
      <c r="A50" s="1" t="s">
        <v>25</v>
      </c>
      <c r="B50" s="1"/>
      <c r="C50" s="18">
        <f>C18+C24+C31+C39+C47</f>
        <v>5891.4</v>
      </c>
      <c r="E50" s="21">
        <f>E18+E24+E31+E39+E47</f>
        <v>6200</v>
      </c>
      <c r="F50" s="21">
        <f>F18+F24+F31+F39+F47</f>
        <v>3280</v>
      </c>
    </row>
    <row r="51" ht="13.5" thickTop="1"/>
    <row r="58" spans="1:6" ht="12.75">
      <c r="A58" s="10" t="s">
        <v>43</v>
      </c>
      <c r="B58" s="3"/>
      <c r="C58" s="3"/>
      <c r="D58" s="3"/>
      <c r="E58" s="3"/>
      <c r="F58" s="3"/>
    </row>
    <row r="59" spans="1:6" ht="12.75">
      <c r="A59" s="10" t="s">
        <v>1</v>
      </c>
      <c r="B59" s="3" t="str">
        <f>B3</f>
        <v>Carolynne Paine</v>
      </c>
      <c r="C59" s="3"/>
      <c r="D59" s="3"/>
      <c r="E59" s="3"/>
      <c r="F59" s="3"/>
    </row>
    <row r="60" spans="1:6" ht="12.75">
      <c r="A60" s="10" t="s">
        <v>2</v>
      </c>
      <c r="B60" s="3">
        <f>B4</f>
        <v>2345678</v>
      </c>
      <c r="C60" s="3"/>
      <c r="D60" s="3"/>
      <c r="E60" s="3"/>
      <c r="F60" s="3"/>
    </row>
    <row r="61" spans="1:6" ht="12.75">
      <c r="A61" s="10" t="s">
        <v>3</v>
      </c>
      <c r="B61" s="3">
        <f>B7</f>
        <v>92010133</v>
      </c>
      <c r="C61" s="3"/>
      <c r="D61" s="3"/>
      <c r="E61" s="3"/>
      <c r="F61" s="3"/>
    </row>
    <row r="62" spans="1:6" ht="12.75">
      <c r="A62" s="3"/>
      <c r="B62" s="3"/>
      <c r="C62" s="3">
        <f>C12</f>
        <v>2009</v>
      </c>
      <c r="D62" s="3"/>
      <c r="E62" s="3">
        <f>E12</f>
        <v>2010</v>
      </c>
      <c r="F62" s="3">
        <f>F12</f>
        <v>2011</v>
      </c>
    </row>
    <row r="63" spans="1:6" ht="12.75">
      <c r="A63" s="3" t="str">
        <f>$B$3</f>
        <v>Carolynne Paine</v>
      </c>
      <c r="B63" s="3" t="str">
        <f>$B$7&amp;""&amp;B18</f>
        <v>920101332301</v>
      </c>
      <c r="C63" s="3">
        <f>C18</f>
        <v>236.39999999999998</v>
      </c>
      <c r="D63" s="3"/>
      <c r="E63" s="3">
        <f>E18</f>
        <v>750</v>
      </c>
      <c r="F63" s="3">
        <f>F18</f>
        <v>750</v>
      </c>
    </row>
    <row r="64" spans="1:6" ht="12.75">
      <c r="A64" s="3" t="str">
        <f>$B$3</f>
        <v>Carolynne Paine</v>
      </c>
      <c r="B64" s="3" t="str">
        <f>$B$7&amp;""&amp;B24</f>
        <v>920101335006</v>
      </c>
      <c r="C64" s="3">
        <f>C24</f>
        <v>2710</v>
      </c>
      <c r="D64" s="3"/>
      <c r="E64" s="3">
        <f>E24</f>
        <v>250</v>
      </c>
      <c r="F64" s="3">
        <f>F24</f>
        <v>0</v>
      </c>
    </row>
    <row r="65" spans="1:6" ht="12.75">
      <c r="A65" s="3" t="str">
        <f>$B$3</f>
        <v>Carolynne Paine</v>
      </c>
      <c r="B65" s="3" t="str">
        <f>$B$7&amp;""&amp;B31</f>
        <v>920101334350</v>
      </c>
      <c r="C65" s="3">
        <f>C31</f>
        <v>590</v>
      </c>
      <c r="D65" s="3"/>
      <c r="E65" s="3">
        <f>E31</f>
        <v>500</v>
      </c>
      <c r="F65" s="3">
        <f>F31</f>
        <v>500</v>
      </c>
    </row>
    <row r="66" spans="1:6" ht="12.75">
      <c r="A66" s="3" t="str">
        <f>$B$3</f>
        <v>Carolynne Paine</v>
      </c>
      <c r="B66" s="3" t="str">
        <f>$B$7&amp;""&amp;B39</f>
        <v>920101334450</v>
      </c>
      <c r="C66" s="3">
        <f>C39</f>
        <v>1485</v>
      </c>
      <c r="D66" s="3"/>
      <c r="E66" s="3">
        <f>E39</f>
        <v>1500</v>
      </c>
      <c r="F66" s="3">
        <f>F39</f>
        <v>1600</v>
      </c>
    </row>
    <row r="67" spans="1:6" ht="12.75">
      <c r="A67" s="3" t="str">
        <f>$B$3</f>
        <v>Carolynne Paine</v>
      </c>
      <c r="B67" s="3" t="str">
        <f>$B$7&amp;""&amp;B47</f>
        <v>920101335108</v>
      </c>
      <c r="C67" s="3">
        <f>C47</f>
        <v>870</v>
      </c>
      <c r="D67" s="3"/>
      <c r="E67" s="3">
        <f>E47</f>
        <v>3200</v>
      </c>
      <c r="F67" s="3">
        <f>F47</f>
        <v>430</v>
      </c>
    </row>
    <row r="68" spans="1:6" ht="12.75">
      <c r="A68" s="3"/>
      <c r="B68" s="3"/>
      <c r="C68" s="3"/>
      <c r="D68" s="3"/>
      <c r="E68" s="3"/>
      <c r="F68" s="3"/>
    </row>
    <row r="69" spans="1:6" ht="12.75">
      <c r="A69" s="3"/>
      <c r="B69" s="3"/>
      <c r="C69" s="3">
        <f>SUM(C63:C68)</f>
        <v>5891.4</v>
      </c>
      <c r="D69" s="3"/>
      <c r="E69" s="3">
        <f>SUM(E63:E68)</f>
        <v>6200</v>
      </c>
      <c r="F69" s="3">
        <f>SUM(F63:F68)</f>
        <v>3280</v>
      </c>
    </row>
    <row r="70" spans="1:6" ht="12.75">
      <c r="A70" s="3"/>
      <c r="B70" s="3"/>
      <c r="C70" s="3"/>
      <c r="D70" s="3"/>
      <c r="E70" s="3"/>
      <c r="F70" s="3"/>
    </row>
    <row r="71" spans="1:6" ht="12.75">
      <c r="A71" s="3"/>
      <c r="B71" s="3"/>
      <c r="C71" s="3" t="str">
        <f>IF(C50=C69,"CORRECT","WRONG")</f>
        <v>CORRECT</v>
      </c>
      <c r="D71" s="3"/>
      <c r="E71" s="3" t="str">
        <f>IF(E50=E69,"CORRECT","WRONG")</f>
        <v>CORRECT</v>
      </c>
      <c r="F71" s="3" t="str">
        <f>IF(F50=F69,"CORRECT","WRONG")</f>
        <v>CORRECT</v>
      </c>
    </row>
  </sheetData>
  <printOptions/>
  <pageMargins left="0.75" right="0.75" top="1" bottom="1" header="0.5" footer="0.5"/>
  <pageSetup fitToHeight="1"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sheetPr>
    <tabColor indexed="10"/>
  </sheetPr>
  <dimension ref="A1:J71"/>
  <sheetViews>
    <sheetView workbookViewId="0" topLeftCell="A1">
      <selection activeCell="B47" sqref="B47"/>
    </sheetView>
  </sheetViews>
  <sheetFormatPr defaultColWidth="9.140625" defaultRowHeight="12.75"/>
  <cols>
    <col min="1" max="1" width="45.7109375" style="0" customWidth="1"/>
    <col min="2" max="2" width="13.8515625" style="0" customWidth="1"/>
    <col min="4" max="4" width="1.8515625" style="0" customWidth="1"/>
  </cols>
  <sheetData>
    <row r="1" spans="1:2" ht="15.75">
      <c r="A1" s="2" t="s">
        <v>0</v>
      </c>
      <c r="B1" s="2"/>
    </row>
    <row r="3" spans="1:2" ht="12.75">
      <c r="A3" s="1" t="s">
        <v>1</v>
      </c>
      <c r="B3" s="5"/>
    </row>
    <row r="4" spans="1:2" ht="12.75">
      <c r="A4" s="1" t="s">
        <v>2</v>
      </c>
      <c r="B4" s="5"/>
    </row>
    <row r="5" spans="1:2" ht="12.75">
      <c r="A5" s="1" t="s">
        <v>37</v>
      </c>
      <c r="B5" s="5"/>
    </row>
    <row r="6" spans="1:2" ht="12.75">
      <c r="A6" s="1" t="s">
        <v>46</v>
      </c>
      <c r="B6" s="5"/>
    </row>
    <row r="7" spans="1:3" ht="12.75">
      <c r="A7" s="1" t="s">
        <v>3</v>
      </c>
      <c r="B7" s="5"/>
      <c r="C7" s="1" t="s">
        <v>44</v>
      </c>
    </row>
    <row r="8" spans="1:3" ht="12.75">
      <c r="A8" s="1"/>
      <c r="B8" s="8"/>
      <c r="C8" s="1" t="s">
        <v>45</v>
      </c>
    </row>
    <row r="9" spans="1:2" ht="12.75">
      <c r="A9" s="1"/>
      <c r="B9" s="1"/>
    </row>
    <row r="10" spans="3:6" ht="12.75">
      <c r="C10" s="19" t="s">
        <v>39</v>
      </c>
      <c r="E10" s="11" t="s">
        <v>38</v>
      </c>
      <c r="F10" s="11"/>
    </row>
    <row r="11" spans="3:6" ht="15">
      <c r="C11" s="7" t="s">
        <v>4</v>
      </c>
      <c r="D11" s="6"/>
      <c r="E11" s="12" t="s">
        <v>13</v>
      </c>
      <c r="F11" s="12" t="s">
        <v>14</v>
      </c>
    </row>
    <row r="12" spans="3:6" ht="12.75">
      <c r="C12" s="9" t="s">
        <v>26</v>
      </c>
      <c r="D12" s="6"/>
      <c r="E12" s="9" t="s">
        <v>26</v>
      </c>
      <c r="F12" s="9" t="s">
        <v>26</v>
      </c>
    </row>
    <row r="14" spans="1:2" ht="12.75">
      <c r="A14" s="1" t="s">
        <v>16</v>
      </c>
      <c r="B14" s="1"/>
    </row>
    <row r="15" spans="1:3" ht="12.75">
      <c r="A15" s="4"/>
      <c r="B15" s="6"/>
      <c r="C15" s="4"/>
    </row>
    <row r="16" spans="1:6" ht="12.75">
      <c r="A16" s="4"/>
      <c r="B16" s="6"/>
      <c r="C16" s="4"/>
      <c r="E16" s="15"/>
      <c r="F16" s="15"/>
    </row>
    <row r="17" spans="1:6" ht="12.75">
      <c r="A17" s="4"/>
      <c r="B17" s="6"/>
      <c r="C17" s="17"/>
      <c r="E17" s="15"/>
      <c r="F17" s="15"/>
    </row>
    <row r="18" spans="1:6" ht="12.75">
      <c r="A18" s="1" t="s">
        <v>15</v>
      </c>
      <c r="B18" s="10">
        <v>2301</v>
      </c>
      <c r="E18" s="20"/>
      <c r="F18" s="20"/>
    </row>
    <row r="19" spans="5:6" ht="12.75">
      <c r="E19" s="15"/>
      <c r="F19" s="15"/>
    </row>
    <row r="20" spans="1:6" ht="12.75">
      <c r="A20" s="1" t="s">
        <v>17</v>
      </c>
      <c r="B20" s="1"/>
      <c r="E20" s="15"/>
      <c r="F20" s="15"/>
    </row>
    <row r="21" spans="1:6" ht="12.75">
      <c r="A21" s="4"/>
      <c r="C21" s="4"/>
      <c r="E21" s="15"/>
      <c r="F21" s="15"/>
    </row>
    <row r="22" spans="1:6" ht="12.75">
      <c r="A22" s="4"/>
      <c r="C22" s="4"/>
      <c r="E22" s="15"/>
      <c r="F22" s="15"/>
    </row>
    <row r="23" spans="1:6" ht="12.75">
      <c r="A23" s="4"/>
      <c r="C23" s="17"/>
      <c r="E23" s="15"/>
      <c r="F23" s="15"/>
    </row>
    <row r="24" spans="1:6" ht="12.75">
      <c r="A24" s="1" t="s">
        <v>8</v>
      </c>
      <c r="B24" s="10">
        <v>5006</v>
      </c>
      <c r="E24" s="20"/>
      <c r="F24" s="20"/>
    </row>
    <row r="25" spans="5:6" ht="12.75">
      <c r="E25" s="15"/>
      <c r="F25" s="15"/>
    </row>
    <row r="26" spans="1:6" ht="12.75">
      <c r="A26" s="1" t="s">
        <v>18</v>
      </c>
      <c r="B26" s="1"/>
      <c r="E26" s="15"/>
      <c r="F26" s="15"/>
    </row>
    <row r="27" spans="1:6" ht="12.75">
      <c r="A27" s="1" t="s">
        <v>19</v>
      </c>
      <c r="B27" s="1"/>
      <c r="E27" s="15"/>
      <c r="F27" s="15"/>
    </row>
    <row r="28" spans="1:6" ht="12.75">
      <c r="A28" s="4"/>
      <c r="C28" s="4"/>
      <c r="E28" s="15"/>
      <c r="F28" s="15"/>
    </row>
    <row r="29" spans="1:6" ht="12.75">
      <c r="A29" s="4"/>
      <c r="C29" s="4"/>
      <c r="E29" s="15"/>
      <c r="F29" s="15"/>
    </row>
    <row r="30" spans="1:6" ht="12.75">
      <c r="A30" s="4"/>
      <c r="C30" s="17"/>
      <c r="E30" s="15"/>
      <c r="F30" s="15"/>
    </row>
    <row r="31" spans="1:6" ht="12.75">
      <c r="A31" s="1" t="s">
        <v>20</v>
      </c>
      <c r="B31" s="10">
        <v>4350</v>
      </c>
      <c r="C31">
        <f>SUM(C28:C30)</f>
        <v>0</v>
      </c>
      <c r="E31" s="20"/>
      <c r="F31" s="20"/>
    </row>
    <row r="32" spans="5:6" ht="12.75">
      <c r="E32" s="15"/>
      <c r="F32" s="15"/>
    </row>
    <row r="33" spans="1:6" ht="12.75">
      <c r="A33" s="1" t="s">
        <v>21</v>
      </c>
      <c r="B33" s="1"/>
      <c r="E33" s="15"/>
      <c r="F33" s="15"/>
    </row>
    <row r="34" spans="1:6" ht="12.75">
      <c r="A34" s="4"/>
      <c r="C34" s="4"/>
      <c r="E34" s="15"/>
      <c r="F34" s="15"/>
    </row>
    <row r="35" spans="1:6" ht="12.75">
      <c r="A35" s="4"/>
      <c r="C35" s="4"/>
      <c r="E35" s="15"/>
      <c r="F35" s="15"/>
    </row>
    <row r="36" spans="1:6" ht="12.75">
      <c r="A36" s="4"/>
      <c r="C36" s="4"/>
      <c r="E36" s="15"/>
      <c r="F36" s="15"/>
    </row>
    <row r="37" spans="1:6" ht="12.75">
      <c r="A37" s="4"/>
      <c r="C37" s="4"/>
      <c r="E37" s="15"/>
      <c r="F37" s="15"/>
    </row>
    <row r="38" spans="1:6" ht="12.75">
      <c r="A38" s="4"/>
      <c r="C38" s="17"/>
      <c r="E38" s="15"/>
      <c r="F38" s="15"/>
    </row>
    <row r="39" spans="1:6" ht="12.75">
      <c r="A39" s="1" t="s">
        <v>22</v>
      </c>
      <c r="B39" s="10">
        <v>4450</v>
      </c>
      <c r="C39">
        <f>SUM(C34:C38)</f>
        <v>0</v>
      </c>
      <c r="E39" s="20"/>
      <c r="F39" s="20"/>
    </row>
    <row r="40" spans="5:6" ht="12.75">
      <c r="E40" s="15"/>
      <c r="F40" s="15"/>
    </row>
    <row r="41" spans="5:6" ht="12.75">
      <c r="E41" s="15"/>
      <c r="F41" s="15"/>
    </row>
    <row r="42" spans="1:6" ht="12.75">
      <c r="A42" s="1" t="s">
        <v>23</v>
      </c>
      <c r="B42" s="1"/>
      <c r="E42" s="15"/>
      <c r="F42" s="15"/>
    </row>
    <row r="43" spans="1:6" ht="12.75">
      <c r="A43" s="4"/>
      <c r="C43" s="4"/>
      <c r="E43" s="15"/>
      <c r="F43" s="15"/>
    </row>
    <row r="44" spans="1:6" ht="12.75">
      <c r="A44" s="4"/>
      <c r="C44" s="4"/>
      <c r="E44" s="15"/>
      <c r="F44" s="15"/>
    </row>
    <row r="45" spans="1:6" ht="12.75">
      <c r="A45" s="4"/>
      <c r="C45" s="4"/>
      <c r="E45" s="15"/>
      <c r="F45" s="15"/>
    </row>
    <row r="46" spans="1:10" ht="12.75">
      <c r="A46" s="4"/>
      <c r="C46" s="17"/>
      <c r="E46" s="15"/>
      <c r="F46" s="15"/>
      <c r="J46" s="1"/>
    </row>
    <row r="47" spans="1:6" ht="12.75">
      <c r="A47" s="1" t="s">
        <v>24</v>
      </c>
      <c r="B47" s="10">
        <v>5108</v>
      </c>
      <c r="C47">
        <f>SUM(C43:C46)</f>
        <v>0</v>
      </c>
      <c r="E47" s="20"/>
      <c r="F47" s="20"/>
    </row>
    <row r="50" spans="1:6" ht="13.5" thickBot="1">
      <c r="A50" s="1" t="s">
        <v>25</v>
      </c>
      <c r="B50" s="1"/>
      <c r="C50" s="18">
        <f>C18+C24+C31+C39+C47</f>
        <v>0</v>
      </c>
      <c r="E50" s="21">
        <f>E18+E24+E31+E39+E47</f>
        <v>0</v>
      </c>
      <c r="F50" s="21">
        <f>F18+F24+F31+F39+F47</f>
        <v>0</v>
      </c>
    </row>
    <row r="51" ht="13.5" thickTop="1"/>
    <row r="58" spans="1:6" ht="12.75">
      <c r="A58" s="10" t="s">
        <v>43</v>
      </c>
      <c r="B58" s="3"/>
      <c r="C58" s="3"/>
      <c r="D58" s="3"/>
      <c r="E58" s="3"/>
      <c r="F58" s="3"/>
    </row>
    <row r="59" spans="1:6" ht="12.75">
      <c r="A59" s="10" t="s">
        <v>1</v>
      </c>
      <c r="B59" s="3">
        <f>B3</f>
        <v>0</v>
      </c>
      <c r="C59" s="3"/>
      <c r="D59" s="3"/>
      <c r="E59" s="3"/>
      <c r="F59" s="3"/>
    </row>
    <row r="60" spans="1:6" ht="12.75">
      <c r="A60" s="10" t="s">
        <v>2</v>
      </c>
      <c r="B60" s="3">
        <f>B4</f>
        <v>0</v>
      </c>
      <c r="C60" s="3"/>
      <c r="D60" s="3"/>
      <c r="E60" s="3"/>
      <c r="F60" s="3"/>
    </row>
    <row r="61" spans="1:6" ht="12.75">
      <c r="A61" s="10" t="s">
        <v>3</v>
      </c>
      <c r="B61" s="3">
        <f>B7</f>
        <v>0</v>
      </c>
      <c r="C61" s="3"/>
      <c r="D61" s="3"/>
      <c r="E61" s="3"/>
      <c r="F61" s="3"/>
    </row>
    <row r="62" spans="1:6" ht="12.75">
      <c r="A62" s="3"/>
      <c r="B62" s="3"/>
      <c r="C62" s="3" t="str">
        <f>C12</f>
        <v>&lt;DATE&gt;</v>
      </c>
      <c r="D62" s="3"/>
      <c r="E62" s="3" t="str">
        <f>E12</f>
        <v>&lt;DATE&gt;</v>
      </c>
      <c r="F62" s="3" t="str">
        <f>F12</f>
        <v>&lt;DATE&gt;</v>
      </c>
    </row>
    <row r="63" spans="1:6" ht="12.75">
      <c r="A63" s="3">
        <f>$B$3</f>
        <v>0</v>
      </c>
      <c r="B63" s="3" t="str">
        <f>$B$7&amp;""&amp;B18</f>
        <v>2301</v>
      </c>
      <c r="C63" s="3">
        <f>C18</f>
        <v>0</v>
      </c>
      <c r="D63" s="3"/>
      <c r="E63" s="3">
        <f>E18</f>
        <v>0</v>
      </c>
      <c r="F63" s="3">
        <f>F18</f>
        <v>0</v>
      </c>
    </row>
    <row r="64" spans="1:6" ht="12.75">
      <c r="A64" s="3">
        <f>$B$3</f>
        <v>0</v>
      </c>
      <c r="B64" s="3" t="str">
        <f>$B$7&amp;""&amp;B24</f>
        <v>5006</v>
      </c>
      <c r="C64" s="3">
        <f>C24</f>
        <v>0</v>
      </c>
      <c r="D64" s="3"/>
      <c r="E64" s="3">
        <f>E24</f>
        <v>0</v>
      </c>
      <c r="F64" s="3">
        <f>F24</f>
        <v>0</v>
      </c>
    </row>
    <row r="65" spans="1:6" ht="12.75">
      <c r="A65" s="3">
        <f>$B$3</f>
        <v>0</v>
      </c>
      <c r="B65" s="3" t="str">
        <f>$B$7&amp;""&amp;B31</f>
        <v>4350</v>
      </c>
      <c r="C65" s="3">
        <f>C31</f>
        <v>0</v>
      </c>
      <c r="D65" s="3"/>
      <c r="E65" s="3">
        <f>E31</f>
        <v>0</v>
      </c>
      <c r="F65" s="3">
        <f>F31</f>
        <v>0</v>
      </c>
    </row>
    <row r="66" spans="1:6" ht="12.75">
      <c r="A66" s="3">
        <f>$B$3</f>
        <v>0</v>
      </c>
      <c r="B66" s="3" t="str">
        <f>$B$7&amp;""&amp;B39</f>
        <v>4450</v>
      </c>
      <c r="C66" s="3">
        <f>C39</f>
        <v>0</v>
      </c>
      <c r="D66" s="3"/>
      <c r="E66" s="3">
        <f>E39</f>
        <v>0</v>
      </c>
      <c r="F66" s="3">
        <f>F39</f>
        <v>0</v>
      </c>
    </row>
    <row r="67" spans="1:6" ht="12.75">
      <c r="A67" s="3">
        <f>$B$3</f>
        <v>0</v>
      </c>
      <c r="B67" s="3" t="str">
        <f>$B$7&amp;""&amp;B47</f>
        <v>5108</v>
      </c>
      <c r="C67" s="3">
        <f>C47</f>
        <v>0</v>
      </c>
      <c r="D67" s="3"/>
      <c r="E67" s="3">
        <f>E47</f>
        <v>0</v>
      </c>
      <c r="F67" s="3">
        <f>F47</f>
        <v>0</v>
      </c>
    </row>
    <row r="68" spans="1:6" ht="12.75">
      <c r="A68" s="3"/>
      <c r="B68" s="3"/>
      <c r="C68" s="3"/>
      <c r="D68" s="3"/>
      <c r="E68" s="3"/>
      <c r="F68" s="3"/>
    </row>
    <row r="69" spans="1:6" ht="12.75">
      <c r="A69" s="3"/>
      <c r="B69" s="3"/>
      <c r="C69" s="3">
        <f>SUM(C63:C68)</f>
        <v>0</v>
      </c>
      <c r="D69" s="3"/>
      <c r="E69" s="3">
        <f>SUM(E63:E68)</f>
        <v>0</v>
      </c>
      <c r="F69" s="3">
        <f>SUM(F63:F68)</f>
        <v>0</v>
      </c>
    </row>
    <row r="70" spans="1:6" ht="12.75">
      <c r="A70" s="3"/>
      <c r="B70" s="3"/>
      <c r="C70" s="3"/>
      <c r="D70" s="3"/>
      <c r="E70" s="3"/>
      <c r="F70" s="3"/>
    </row>
    <row r="71" spans="1:6" ht="12.75">
      <c r="A71" s="3"/>
      <c r="B71" s="3"/>
      <c r="C71" s="3" t="str">
        <f>IF(C50=C69,"CORRECT","WRONG")</f>
        <v>CORRECT</v>
      </c>
      <c r="D71" s="3"/>
      <c r="E71" s="3" t="str">
        <f>IF(E50=E69,"CORRECT","WRONG")</f>
        <v>CORRECT</v>
      </c>
      <c r="F71" s="3" t="str">
        <f>IF(F50=F69,"CORRECT","WRONG")</f>
        <v>CORRECT</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44"/>
  <sheetViews>
    <sheetView workbookViewId="0" topLeftCell="A1">
      <selection activeCell="L24" sqref="L24"/>
    </sheetView>
  </sheetViews>
  <sheetFormatPr defaultColWidth="9.140625" defaultRowHeight="12.75"/>
  <cols>
    <col min="4" max="8" width="9.140625" style="15" customWidth="1"/>
  </cols>
  <sheetData>
    <row r="1" spans="4:8" ht="12.75">
      <c r="D1"/>
      <c r="E1"/>
      <c r="F1"/>
      <c r="G1"/>
      <c r="H1"/>
    </row>
    <row r="2" spans="1:8" ht="15.75">
      <c r="A2" s="2" t="s">
        <v>31</v>
      </c>
      <c r="B2" s="13"/>
      <c r="D2"/>
      <c r="E2"/>
      <c r="F2"/>
      <c r="G2"/>
      <c r="H2"/>
    </row>
    <row r="3" spans="1:8" ht="15.75">
      <c r="A3" s="2" t="s">
        <v>52</v>
      </c>
      <c r="B3" s="13"/>
      <c r="D3"/>
      <c r="E3"/>
      <c r="F3"/>
      <c r="G3"/>
      <c r="H3"/>
    </row>
    <row r="4" spans="1:8" ht="15.75">
      <c r="A4" s="2"/>
      <c r="B4" s="13"/>
      <c r="D4"/>
      <c r="E4"/>
      <c r="F4"/>
      <c r="G4"/>
      <c r="H4"/>
    </row>
    <row r="5" spans="1:10" ht="15.75">
      <c r="A5" s="23"/>
      <c r="B5" s="19"/>
      <c r="C5" s="19">
        <v>2009</v>
      </c>
      <c r="D5" s="19"/>
      <c r="E5" s="19">
        <v>2010</v>
      </c>
      <c r="F5" s="19"/>
      <c r="G5" s="19">
        <v>2011</v>
      </c>
      <c r="H5" s="19"/>
      <c r="I5" s="19">
        <v>2012</v>
      </c>
      <c r="J5" s="19"/>
    </row>
    <row r="6" spans="1:8" ht="12.75">
      <c r="A6" s="13"/>
      <c r="B6" s="13"/>
      <c r="D6"/>
      <c r="E6"/>
      <c r="F6"/>
      <c r="G6"/>
      <c r="H6"/>
    </row>
    <row r="7" spans="1:8" ht="12.75">
      <c r="A7" s="13" t="s">
        <v>53</v>
      </c>
      <c r="B7" s="13"/>
      <c r="D7"/>
      <c r="E7"/>
      <c r="F7"/>
      <c r="G7"/>
      <c r="H7"/>
    </row>
    <row r="8" spans="1:9" ht="12.75">
      <c r="A8" s="14">
        <v>1</v>
      </c>
      <c r="B8" s="13"/>
      <c r="C8" s="16">
        <v>27.052272</v>
      </c>
      <c r="D8"/>
      <c r="E8" s="16">
        <v>28.134287999999998</v>
      </c>
      <c r="F8"/>
      <c r="G8" s="16">
        <v>29.259710999999996</v>
      </c>
      <c r="H8"/>
      <c r="I8" s="16">
        <v>30.428424</v>
      </c>
    </row>
    <row r="9" spans="1:9" ht="12.75">
      <c r="A9" s="14">
        <v>2</v>
      </c>
      <c r="B9" s="13"/>
      <c r="C9" s="16">
        <v>27.716247</v>
      </c>
      <c r="D9"/>
      <c r="E9" s="16">
        <v>28.824822</v>
      </c>
      <c r="F9"/>
      <c r="G9" s="16">
        <v>29.977856999999997</v>
      </c>
      <c r="H9"/>
      <c r="I9" s="16">
        <v>31.175234999999997</v>
      </c>
    </row>
    <row r="10" spans="1:9" ht="12.75">
      <c r="A10" s="14">
        <v>3</v>
      </c>
      <c r="B10" s="13"/>
      <c r="C10" s="16">
        <v>28.376711999999998</v>
      </c>
      <c r="D10"/>
      <c r="E10" s="16">
        <v>29.511729</v>
      </c>
      <c r="F10"/>
      <c r="G10" s="16">
        <v>30.692259</v>
      </c>
      <c r="H10"/>
      <c r="I10" s="16">
        <v>31.918184999999998</v>
      </c>
    </row>
    <row r="11" spans="1:8" ht="12.75">
      <c r="A11" s="13" t="s">
        <v>54</v>
      </c>
      <c r="B11" s="13"/>
      <c r="D11"/>
      <c r="E11"/>
      <c r="F11"/>
      <c r="G11"/>
      <c r="H11"/>
    </row>
    <row r="12" spans="1:9" ht="12.75">
      <c r="A12" s="14">
        <v>1</v>
      </c>
      <c r="B12" s="13"/>
      <c r="C12" s="16">
        <v>29.176758</v>
      </c>
      <c r="D12"/>
      <c r="E12" s="16">
        <v>30.343832999999997</v>
      </c>
      <c r="F12"/>
      <c r="G12" s="16">
        <v>31.557591</v>
      </c>
      <c r="H12"/>
      <c r="I12" s="16">
        <v>32.818032</v>
      </c>
    </row>
    <row r="13" spans="1:9" ht="12.75">
      <c r="A13" s="14">
        <v>2</v>
      </c>
      <c r="B13" s="13"/>
      <c r="C13" s="16">
        <v>29.839797</v>
      </c>
      <c r="D13"/>
      <c r="E13" s="16">
        <v>31.033430999999997</v>
      </c>
      <c r="F13"/>
      <c r="G13" s="16">
        <v>32.274684</v>
      </c>
      <c r="H13"/>
      <c r="I13" s="16">
        <v>33.563907</v>
      </c>
    </row>
    <row r="14" spans="1:9" ht="12.75">
      <c r="A14" s="14">
        <v>3</v>
      </c>
      <c r="B14" s="13"/>
      <c r="C14" s="16">
        <v>30.370392</v>
      </c>
      <c r="D14"/>
      <c r="E14" s="16">
        <v>31.585202999999996</v>
      </c>
      <c r="F14"/>
      <c r="G14" s="16">
        <v>32.848569</v>
      </c>
      <c r="H14"/>
      <c r="I14" s="16">
        <v>34.160723999999995</v>
      </c>
    </row>
    <row r="15" spans="1:8" ht="12.75">
      <c r="A15" s="13" t="s">
        <v>32</v>
      </c>
      <c r="B15" s="13"/>
      <c r="D15"/>
      <c r="E15"/>
      <c r="F15"/>
      <c r="G15"/>
      <c r="H15"/>
    </row>
    <row r="16" spans="1:9" ht="12.75">
      <c r="A16" s="14">
        <v>1</v>
      </c>
      <c r="B16" s="13"/>
      <c r="C16" s="16">
        <v>30.636449999999996</v>
      </c>
      <c r="D16"/>
      <c r="E16" s="16">
        <v>31.861907999999996</v>
      </c>
      <c r="F16"/>
      <c r="G16" s="16">
        <v>33.136389</v>
      </c>
      <c r="H16"/>
      <c r="I16" s="16">
        <v>34.46001</v>
      </c>
    </row>
    <row r="17" spans="1:9" ht="12.75">
      <c r="A17" s="14">
        <v>2</v>
      </c>
      <c r="B17" s="13"/>
      <c r="C17" s="16">
        <v>31.432986</v>
      </c>
      <c r="D17"/>
      <c r="E17" s="16">
        <v>32.690385</v>
      </c>
      <c r="F17"/>
      <c r="G17" s="16">
        <v>33.997977</v>
      </c>
      <c r="H17"/>
      <c r="I17" s="16">
        <v>35.355996</v>
      </c>
    </row>
    <row r="18" spans="1:9" ht="12.75">
      <c r="A18" s="14">
        <v>3</v>
      </c>
      <c r="B18" s="13"/>
      <c r="C18" s="16">
        <v>32.233032</v>
      </c>
      <c r="D18"/>
      <c r="E18" s="16">
        <v>33.522372</v>
      </c>
      <c r="F18"/>
      <c r="G18" s="16">
        <v>34.863192</v>
      </c>
      <c r="H18"/>
      <c r="I18" s="16">
        <v>36.255843</v>
      </c>
    </row>
    <row r="19" spans="1:9" ht="12.75">
      <c r="A19" s="14">
        <v>4</v>
      </c>
      <c r="B19" s="13"/>
      <c r="C19" s="16">
        <v>33.026877</v>
      </c>
      <c r="D19"/>
      <c r="E19" s="16">
        <v>34.347924</v>
      </c>
      <c r="F19"/>
      <c r="G19" s="16">
        <v>35.721855</v>
      </c>
      <c r="H19"/>
      <c r="I19" s="16">
        <v>37.148787</v>
      </c>
    </row>
    <row r="20" spans="1:9" ht="12.75">
      <c r="A20" s="14">
        <v>5</v>
      </c>
      <c r="B20" s="13"/>
      <c r="C20" s="16">
        <v>33.822711</v>
      </c>
      <c r="D20"/>
      <c r="E20" s="16">
        <v>35.175582</v>
      </c>
      <c r="F20"/>
      <c r="G20" s="16">
        <v>36.582623999999996</v>
      </c>
      <c r="H20"/>
      <c r="I20" s="16">
        <v>38.043836999999996</v>
      </c>
    </row>
    <row r="21" spans="1:9" ht="12.75">
      <c r="A21" s="14">
        <v>6</v>
      </c>
      <c r="B21" s="13"/>
      <c r="C21" s="16">
        <v>34.620884999999994</v>
      </c>
      <c r="D21"/>
      <c r="E21" s="16">
        <v>36.005697</v>
      </c>
      <c r="F21"/>
      <c r="G21" s="16">
        <v>37.445966999999996</v>
      </c>
      <c r="H21"/>
      <c r="I21" s="16">
        <v>38.941694999999996</v>
      </c>
    </row>
    <row r="22" spans="1:8" ht="12.75">
      <c r="A22" s="13" t="s">
        <v>33</v>
      </c>
      <c r="B22" s="13"/>
      <c r="D22"/>
      <c r="E22"/>
      <c r="F22"/>
      <c r="G22"/>
      <c r="H22"/>
    </row>
    <row r="23" spans="1:9" ht="12.75">
      <c r="A23" s="14">
        <v>1</v>
      </c>
      <c r="B23" s="13"/>
      <c r="C23" s="16">
        <v>35.284040999999995</v>
      </c>
      <c r="D23"/>
      <c r="E23" s="16">
        <v>36.695412</v>
      </c>
      <c r="F23"/>
      <c r="G23" s="16">
        <v>38.163294</v>
      </c>
      <c r="H23"/>
      <c r="I23" s="16">
        <v>39.687687000000004</v>
      </c>
    </row>
    <row r="24" spans="1:9" ht="12.75">
      <c r="A24" s="14">
        <v>2</v>
      </c>
      <c r="B24" s="13"/>
      <c r="C24" s="16">
        <v>36.081396</v>
      </c>
      <c r="D24"/>
      <c r="E24" s="16">
        <v>37.524708</v>
      </c>
      <c r="F24"/>
      <c r="G24" s="16">
        <v>39.025701</v>
      </c>
      <c r="H24"/>
      <c r="I24" s="16">
        <v>40.584492000000004</v>
      </c>
    </row>
    <row r="25" spans="1:9" ht="12.75">
      <c r="A25" s="14">
        <v>3</v>
      </c>
      <c r="B25" s="13"/>
      <c r="C25" s="16">
        <v>36.877932</v>
      </c>
      <c r="D25"/>
      <c r="E25" s="16">
        <v>38.353068</v>
      </c>
      <c r="F25"/>
      <c r="G25" s="16">
        <v>39.887172</v>
      </c>
      <c r="H25"/>
      <c r="I25" s="16">
        <v>41.480478</v>
      </c>
    </row>
    <row r="26" spans="1:9" ht="12.75">
      <c r="A26" s="14">
        <v>4</v>
      </c>
      <c r="B26" s="13"/>
      <c r="C26" s="16">
        <v>37.674468</v>
      </c>
      <c r="D26"/>
      <c r="E26" s="16">
        <v>39.181545</v>
      </c>
      <c r="F26"/>
      <c r="G26" s="16">
        <v>40.748760000000004</v>
      </c>
      <c r="H26"/>
      <c r="I26" s="16">
        <v>42.376464</v>
      </c>
    </row>
    <row r="27" spans="1:8" ht="12.75">
      <c r="A27" s="13" t="s">
        <v>34</v>
      </c>
      <c r="B27" s="13"/>
      <c r="D27"/>
      <c r="E27"/>
      <c r="F27"/>
      <c r="G27"/>
      <c r="H27"/>
    </row>
    <row r="28" spans="1:9" ht="12.75">
      <c r="A28" s="14">
        <v>1</v>
      </c>
      <c r="B28" s="13"/>
      <c r="C28" s="16">
        <v>38.471238</v>
      </c>
      <c r="D28"/>
      <c r="E28" s="16">
        <v>40.01002199999999</v>
      </c>
      <c r="F28"/>
      <c r="G28" s="16">
        <v>41.610465</v>
      </c>
      <c r="H28"/>
      <c r="I28" s="16">
        <v>43.272567</v>
      </c>
    </row>
    <row r="29" spans="1:9" ht="12.75">
      <c r="A29" s="14">
        <v>2</v>
      </c>
      <c r="B29" s="13"/>
      <c r="C29" s="16">
        <v>39.400335</v>
      </c>
      <c r="D29"/>
      <c r="E29" s="16">
        <v>40.976324999999996</v>
      </c>
      <c r="F29"/>
      <c r="G29" s="16">
        <v>42.615378</v>
      </c>
      <c r="H29"/>
      <c r="I29" s="16">
        <v>44.317611</v>
      </c>
    </row>
    <row r="30" spans="1:9" ht="12.75">
      <c r="A30" s="14">
        <v>3</v>
      </c>
      <c r="B30" s="13"/>
      <c r="C30" s="16">
        <v>40.331187</v>
      </c>
      <c r="D30"/>
      <c r="E30" s="16">
        <v>41.944382999999995</v>
      </c>
      <c r="F30"/>
      <c r="G30" s="16">
        <v>43.622163</v>
      </c>
      <c r="H30"/>
      <c r="I30" s="16">
        <v>45.364644</v>
      </c>
    </row>
    <row r="31" spans="1:9" ht="12.75">
      <c r="A31" s="14">
        <v>4</v>
      </c>
      <c r="B31" s="13"/>
      <c r="C31" s="16">
        <v>41.261337</v>
      </c>
      <c r="D31"/>
      <c r="E31" s="16">
        <v>42.91173899999999</v>
      </c>
      <c r="F31"/>
      <c r="G31" s="16">
        <v>44.628246</v>
      </c>
      <c r="H31"/>
      <c r="I31" s="16">
        <v>46.410858</v>
      </c>
    </row>
    <row r="32" spans="1:9" ht="12.75">
      <c r="A32" s="14">
        <v>5</v>
      </c>
      <c r="B32" s="13"/>
      <c r="C32" s="16">
        <v>42.323111999999995</v>
      </c>
      <c r="D32"/>
      <c r="E32" s="16">
        <v>44.016102000000004</v>
      </c>
      <c r="F32"/>
      <c r="G32" s="16">
        <v>45.776717999999995</v>
      </c>
      <c r="H32"/>
      <c r="I32" s="16">
        <v>47.605194</v>
      </c>
    </row>
    <row r="33" spans="1:9" ht="12.75">
      <c r="A33" s="14">
        <v>6</v>
      </c>
      <c r="B33" s="13"/>
      <c r="C33" s="16">
        <v>41.31983699999999</v>
      </c>
      <c r="D33"/>
      <c r="E33" s="16">
        <v>42.972696</v>
      </c>
      <c r="F33"/>
      <c r="G33" s="16">
        <v>44.691542999999996</v>
      </c>
      <c r="H33"/>
      <c r="I33" s="16">
        <v>46.476729</v>
      </c>
    </row>
    <row r="34" spans="1:8" ht="12.75">
      <c r="A34" s="13" t="s">
        <v>35</v>
      </c>
      <c r="B34" s="13"/>
      <c r="D34"/>
      <c r="E34"/>
      <c r="F34"/>
      <c r="G34"/>
      <c r="H34"/>
    </row>
    <row r="35" spans="1:9" ht="12.75">
      <c r="A35" s="14">
        <v>1</v>
      </c>
      <c r="B35" s="13"/>
      <c r="C35" s="16">
        <v>44.314919999999994</v>
      </c>
      <c r="D35"/>
      <c r="E35" s="16">
        <v>46.087587</v>
      </c>
      <c r="F35"/>
      <c r="G35" s="16">
        <v>47.931039</v>
      </c>
      <c r="H35"/>
      <c r="I35" s="16">
        <v>49.84562699999999</v>
      </c>
    </row>
    <row r="36" spans="1:9" ht="12.75">
      <c r="A36" s="14">
        <v>2</v>
      </c>
      <c r="B36" s="13"/>
      <c r="C36" s="16">
        <v>45.376811999999994</v>
      </c>
      <c r="D36"/>
      <c r="E36" s="16">
        <v>47.191832999999995</v>
      </c>
      <c r="F36"/>
      <c r="G36" s="16">
        <v>49.079511000000004</v>
      </c>
      <c r="H36"/>
      <c r="I36" s="16">
        <v>51.03996299999999</v>
      </c>
    </row>
    <row r="37" spans="1:9" ht="12.75">
      <c r="A37" s="14">
        <v>3</v>
      </c>
      <c r="B37" s="13"/>
      <c r="C37" s="16">
        <v>46.436831999999995</v>
      </c>
      <c r="D37"/>
      <c r="E37" s="16">
        <v>48.294323999999996</v>
      </c>
      <c r="F37"/>
      <c r="G37" s="16">
        <v>50.226110999999996</v>
      </c>
      <c r="H37"/>
      <c r="I37" s="16">
        <v>52.23231</v>
      </c>
    </row>
    <row r="38" spans="1:9" ht="12.75">
      <c r="A38" s="14">
        <v>4</v>
      </c>
      <c r="B38" s="13"/>
      <c r="C38" s="16">
        <v>47.501298</v>
      </c>
      <c r="D38"/>
      <c r="E38" s="16">
        <v>49.401377999999994</v>
      </c>
      <c r="F38"/>
      <c r="G38" s="16">
        <v>51.377390999999996</v>
      </c>
      <c r="H38"/>
      <c r="I38" s="16">
        <v>53.429570999999996</v>
      </c>
    </row>
    <row r="39" spans="1:9" ht="12.75">
      <c r="A39" s="14">
        <v>5</v>
      </c>
      <c r="B39" s="13"/>
      <c r="C39" s="16">
        <v>48.56318999999999</v>
      </c>
      <c r="D39"/>
      <c r="E39" s="16">
        <v>50.505624</v>
      </c>
      <c r="F39"/>
      <c r="G39" s="16">
        <v>52.525863</v>
      </c>
      <c r="H39"/>
      <c r="I39" s="16">
        <v>54.62402399999999</v>
      </c>
    </row>
    <row r="40" spans="1:8" ht="12.75">
      <c r="A40" s="13" t="s">
        <v>55</v>
      </c>
      <c r="B40" s="13"/>
      <c r="D40"/>
      <c r="E40"/>
      <c r="F40"/>
      <c r="G40"/>
      <c r="H40"/>
    </row>
    <row r="41" spans="1:9" ht="12.75">
      <c r="A41" s="14">
        <v>1</v>
      </c>
      <c r="B41" s="13"/>
      <c r="C41" s="16">
        <v>49.891842</v>
      </c>
      <c r="D41"/>
      <c r="E41" s="16">
        <v>51.887510999999996</v>
      </c>
      <c r="F41"/>
      <c r="G41" s="16">
        <v>53.962973999999996</v>
      </c>
      <c r="H41"/>
      <c r="I41" s="16">
        <v>56.118465</v>
      </c>
    </row>
    <row r="42" spans="1:9" ht="12.75">
      <c r="A42" s="14">
        <v>2</v>
      </c>
      <c r="B42" s="13"/>
      <c r="C42" s="16">
        <v>51.484913999999996</v>
      </c>
      <c r="D42"/>
      <c r="E42" s="16">
        <v>53.544348</v>
      </c>
      <c r="F42"/>
      <c r="G42" s="16">
        <v>55.68615</v>
      </c>
      <c r="H42"/>
      <c r="I42" s="16">
        <v>57.910436999999995</v>
      </c>
    </row>
    <row r="43" spans="1:9" ht="12.75">
      <c r="A43" s="14">
        <v>3</v>
      </c>
      <c r="B43" s="13"/>
      <c r="C43" s="16">
        <v>53.74125899999999</v>
      </c>
      <c r="D43"/>
      <c r="E43" s="16">
        <v>55.8909</v>
      </c>
      <c r="F43"/>
      <c r="G43" s="16">
        <v>58.126535999999994</v>
      </c>
      <c r="H43"/>
      <c r="I43" s="16">
        <v>60.448283999999994</v>
      </c>
    </row>
    <row r="44" spans="4:8" ht="12.75">
      <c r="D44"/>
      <c r="E44"/>
      <c r="F44"/>
      <c r="G44"/>
      <c r="H4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macquarie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gellis</dc:creator>
  <cp:keywords/>
  <dc:description/>
  <cp:lastModifiedBy>PC-1600</cp:lastModifiedBy>
  <cp:lastPrinted>2008-12-18T05:10:36Z</cp:lastPrinted>
  <dcterms:created xsi:type="dcterms:W3CDTF">2008-11-10T04:06:21Z</dcterms:created>
  <dcterms:modified xsi:type="dcterms:W3CDTF">2008-12-18T05:45:03Z</dcterms:modified>
  <cp:category/>
  <cp:version/>
  <cp:contentType/>
  <cp:contentStatus/>
</cp:coreProperties>
</file>